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30" windowHeight="11700" activeTab="0"/>
  </bookViews>
  <sheets>
    <sheet name="Delivery Receipt" sheetId="1" r:id="rId1"/>
  </sheets>
  <definedNames/>
  <calcPr fullCalcOnLoad="1"/>
</workbook>
</file>

<file path=xl/sharedStrings.xml><?xml version="1.0" encoding="utf-8"?>
<sst xmlns="http://schemas.openxmlformats.org/spreadsheetml/2006/main" count="184" uniqueCount="126">
  <si>
    <t>S.No</t>
  </si>
  <si>
    <t>Total</t>
  </si>
  <si>
    <t>Geta Eye Hospital, Kailali</t>
  </si>
  <si>
    <t>Sagarmatha Chaudhary Eye Hospital, Lahan</t>
  </si>
  <si>
    <t>Bharatpur Eye Hospital, Chitwan</t>
  </si>
  <si>
    <t>Fatehbal Eye Hospital, Nepalgunj</t>
  </si>
  <si>
    <t>Himalaya Eye Hospital Pokhara</t>
  </si>
  <si>
    <t>Lions Lacoul Eye Hospital, Palpa (LEI)</t>
  </si>
  <si>
    <t>NNJS Eye Hospitals/ECC</t>
  </si>
  <si>
    <t>Dr. Ram Prasad Pokhrel eye hospital, Dhankuta</t>
  </si>
  <si>
    <t>Bharatpur eye hospital, Kawasoti</t>
  </si>
  <si>
    <t>Butwal Lions Eye Hospital (LEI)</t>
  </si>
  <si>
    <t>Kirtipur Eye Hospital, Kirtipur</t>
  </si>
  <si>
    <t>Dhaulagiri Eye Hospital, Baglung</t>
  </si>
  <si>
    <t>Rapti Eye Hospital, Dang</t>
  </si>
  <si>
    <t>Eye care Center Taplejung</t>
  </si>
  <si>
    <t>Eye care Center Bhojpur</t>
  </si>
  <si>
    <t>Eye care Center Gulmi</t>
  </si>
  <si>
    <t>Eye care Center Arghakanchi</t>
  </si>
  <si>
    <t>Eye care Center Pyuthan</t>
  </si>
  <si>
    <t>Eye care center Udayapur</t>
  </si>
  <si>
    <t>Mahendranagar Eye Hospital</t>
  </si>
  <si>
    <t>Bardiya Eye Hispital, Bardiya</t>
  </si>
  <si>
    <t>Chanda Kalebabu Narayani Eye Hospital, Rupandehi</t>
  </si>
  <si>
    <t>Total Disbursed</t>
  </si>
  <si>
    <t>Eye Care Center, Myagdi</t>
  </si>
  <si>
    <t>Gaur Eye Hospital, Rautahat, Rautahat</t>
  </si>
  <si>
    <t>Taulihawa Eye Hospital, Kapilvastu</t>
  </si>
  <si>
    <t>DBNK Eye Hospital, Parasi ( LEI)</t>
  </si>
  <si>
    <t>Delivery Through</t>
  </si>
  <si>
    <t>Name</t>
  </si>
  <si>
    <t>Date</t>
  </si>
  <si>
    <t>Contact</t>
  </si>
  <si>
    <t>Sign</t>
  </si>
  <si>
    <t>Roshesh Sir</t>
  </si>
  <si>
    <t>Bharat Puri</t>
  </si>
  <si>
    <t>Indrajit Kasaju</t>
  </si>
  <si>
    <t>Myagdi Incharge</t>
  </si>
  <si>
    <t>A- One Courier</t>
  </si>
  <si>
    <t>Ishwor Bhatta</t>
  </si>
  <si>
    <t>Putalibazar ECC</t>
  </si>
  <si>
    <t>Chairman</t>
  </si>
  <si>
    <t>Prof. Dr. Pant</t>
  </si>
  <si>
    <t>Mugu District Branch</t>
  </si>
  <si>
    <t>Vice President</t>
  </si>
  <si>
    <t>Tilak Bahadur Malla</t>
  </si>
  <si>
    <t>Bhojpur President</t>
  </si>
  <si>
    <t>Rameshwar Bajimaya</t>
  </si>
  <si>
    <t xml:space="preserve">Satya Saikendra </t>
  </si>
  <si>
    <t>Sabita KC</t>
  </si>
  <si>
    <t>27/01/2023</t>
  </si>
  <si>
    <t>Cartoon</t>
  </si>
  <si>
    <t>Stock in cartoon</t>
  </si>
  <si>
    <t>Our Driver-Bhoj ji</t>
  </si>
  <si>
    <t>21/02/2023</t>
  </si>
  <si>
    <t>Santosh Subedi- Driver</t>
  </si>
  <si>
    <t>Santosh Subedi-Driver</t>
  </si>
  <si>
    <t>Dev Bahadur and Bhola</t>
  </si>
  <si>
    <t>22/02/2023</t>
  </si>
  <si>
    <t>Shree Jagadmaba</t>
  </si>
  <si>
    <t>Om Sitoula</t>
  </si>
  <si>
    <t>Om Sitaula</t>
  </si>
  <si>
    <t>1/27/2023, 2079-11-15</t>
  </si>
  <si>
    <t>Second lot was carried over by them</t>
  </si>
  <si>
    <t>Second lot 1000 was taken by Nirmal Karki on 10/03/2023. 9867697375</t>
  </si>
  <si>
    <t xml:space="preserve">Second lot 1000 was taken by Roshesh Sir on 10/03/2023. </t>
  </si>
  <si>
    <t>Kali Gandaki EECC, Rampur Palpa</t>
  </si>
  <si>
    <t>Binita ji dinubhako ho ma sauraha huda</t>
  </si>
  <si>
    <t>Self</t>
  </si>
  <si>
    <t xml:space="preserve">Bhim Biswa Bhattarai </t>
  </si>
  <si>
    <t>Eye Care Center, Jumla</t>
  </si>
  <si>
    <t>Nepal Eye Hospital, Kathmandu</t>
  </si>
  <si>
    <t>Glassess Income</t>
  </si>
  <si>
    <t>Glassess Issued</t>
  </si>
  <si>
    <t>Balance</t>
  </si>
  <si>
    <t>Received</t>
  </si>
  <si>
    <t>Glass</t>
  </si>
  <si>
    <t>ECC Humla</t>
  </si>
  <si>
    <t>Narbahadur Rokaya</t>
  </si>
  <si>
    <t>25/03/2023</t>
  </si>
  <si>
    <t>Krishna Giri</t>
  </si>
  <si>
    <t>ECC Rukum</t>
  </si>
  <si>
    <t>Other loose distribution</t>
  </si>
  <si>
    <t>Kirtipur Eye Hospital</t>
  </si>
  <si>
    <t>For Journalist camp</t>
  </si>
  <si>
    <t>LEI (Arun Adhikary)</t>
  </si>
  <si>
    <t>Surkeht</t>
  </si>
  <si>
    <t>Bharat Sir</t>
  </si>
  <si>
    <t>Shyam Sapkota</t>
  </si>
  <si>
    <t>Kalpana Choudhary</t>
  </si>
  <si>
    <t>Jagannath Dhital</t>
  </si>
  <si>
    <t>Bharat Sie</t>
  </si>
  <si>
    <t>Guest</t>
  </si>
  <si>
    <t>NNJS Kalikot</t>
  </si>
  <si>
    <t>Khadanand Pandey</t>
  </si>
  <si>
    <t>Reporting person will be Dabal Adh. 9848301477</t>
  </si>
  <si>
    <t>Surkeht Project- Man Ji</t>
  </si>
  <si>
    <t>Shyam Pokharel Sir</t>
  </si>
  <si>
    <t>5th April 2023</t>
  </si>
  <si>
    <t>Shyam Sir through</t>
  </si>
  <si>
    <t>RMKEH City Clinic Birgaunj</t>
  </si>
  <si>
    <t>Bhoj Ji</t>
  </si>
  <si>
    <t>Narayan Ji</t>
  </si>
  <si>
    <t>Sailendra Sir</t>
  </si>
  <si>
    <t>Manish Sharma</t>
  </si>
  <si>
    <t>Eye care center Khotang-Diktel</t>
  </si>
  <si>
    <t>Eye care center Khotang-Haleshi</t>
  </si>
  <si>
    <t>Surendra Stha</t>
  </si>
  <si>
    <t>Dr. Garibdaas Thkur</t>
  </si>
  <si>
    <t>4.18.2023</t>
  </si>
  <si>
    <t>thakurgd@gmail.com</t>
  </si>
  <si>
    <t>Paantaar ECC, Gorkha</t>
  </si>
  <si>
    <t>Ram Kumar Shrestha</t>
  </si>
  <si>
    <t>23rd April 2023</t>
  </si>
  <si>
    <t>Balkrishna Pokharel 9846088349</t>
  </si>
  <si>
    <t>ramkumarsth9@hotmail.com</t>
  </si>
  <si>
    <t>Drona Sir for Udayapur</t>
  </si>
  <si>
    <t>Biratnagar eye hospital,Biratnagar</t>
  </si>
  <si>
    <t>Shova ji and Krishna Ji</t>
  </si>
  <si>
    <t>Sarlaahi District Branch</t>
  </si>
  <si>
    <t>Ankit Jaisawal</t>
  </si>
  <si>
    <t>14th May 2023</t>
  </si>
  <si>
    <t>Amranath Jaisawal</t>
  </si>
  <si>
    <t>cmalangwa@gmail.com</t>
  </si>
  <si>
    <t>RM Kedia Eye Hospital, Parsa</t>
  </si>
  <si>
    <t>Staffs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</si>
</sst>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"/>
      <family val="1"/>
    </font>
    <font>
      <b/>
      <sz val="18"/>
      <color indexed="8"/>
      <name val="Times"/>
      <family val="0"/>
    </font>
    <font>
      <b/>
      <sz val="18"/>
      <color indexed="10"/>
      <name val="Tim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"/>
      <family val="1"/>
    </font>
    <font>
      <b/>
      <sz val="18"/>
      <color theme="1"/>
      <name val="Times"/>
      <family val="0"/>
    </font>
    <font>
      <b/>
      <sz val="18"/>
      <color theme="5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71" fontId="43" fillId="0" borderId="0" xfId="42" applyFont="1" applyAlignment="1">
      <alignment/>
    </xf>
    <xf numFmtId="180" fontId="43" fillId="0" borderId="0" xfId="42" applyNumberFormat="1" applyFont="1" applyAlignment="1">
      <alignment/>
    </xf>
    <xf numFmtId="180" fontId="43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right" vertical="center"/>
      <protection/>
    </xf>
    <xf numFmtId="171" fontId="3" fillId="33" borderId="10" xfId="42" applyFont="1" applyFill="1" applyBorder="1" applyAlignment="1">
      <alignment horizontal="center" vertical="center"/>
    </xf>
    <xf numFmtId="0" fontId="3" fillId="33" borderId="11" xfId="58" applyFont="1" applyFill="1" applyBorder="1" applyAlignment="1">
      <alignment horizontal="center" vertical="center"/>
      <protection/>
    </xf>
    <xf numFmtId="180" fontId="43" fillId="5" borderId="12" xfId="42" applyNumberFormat="1" applyFont="1" applyFill="1" applyBorder="1" applyAlignment="1">
      <alignment/>
    </xf>
    <xf numFmtId="14" fontId="43" fillId="5" borderId="12" xfId="42" applyNumberFormat="1" applyFont="1" applyFill="1" applyBorder="1" applyAlignment="1">
      <alignment/>
    </xf>
    <xf numFmtId="171" fontId="43" fillId="5" borderId="12" xfId="42" applyFont="1" applyFill="1" applyBorder="1" applyAlignment="1">
      <alignment horizontal="right"/>
    </xf>
    <xf numFmtId="171" fontId="43" fillId="5" borderId="12" xfId="42" applyFont="1" applyFill="1" applyBorder="1" applyAlignment="1">
      <alignment/>
    </xf>
    <xf numFmtId="0" fontId="3" fillId="34" borderId="12" xfId="58" applyFont="1" applyFill="1" applyBorder="1" applyAlignment="1">
      <alignment horizontal="center" vertical="center" wrapText="1"/>
      <protection/>
    </xf>
    <xf numFmtId="14" fontId="3" fillId="34" borderId="12" xfId="58" applyNumberFormat="1" applyFont="1" applyFill="1" applyBorder="1" applyAlignment="1">
      <alignment horizontal="left" vertical="center" wrapText="1"/>
      <protection/>
    </xf>
    <xf numFmtId="0" fontId="3" fillId="34" borderId="12" xfId="0" applyFont="1" applyFill="1" applyBorder="1" applyAlignment="1">
      <alignment horizontal="right"/>
    </xf>
    <xf numFmtId="0" fontId="43" fillId="34" borderId="12" xfId="0" applyFont="1" applyFill="1" applyBorder="1" applyAlignment="1">
      <alignment/>
    </xf>
    <xf numFmtId="15" fontId="43" fillId="34" borderId="12" xfId="0" applyNumberFormat="1" applyFont="1" applyFill="1" applyBorder="1" applyAlignment="1">
      <alignment/>
    </xf>
    <xf numFmtId="0" fontId="43" fillId="34" borderId="12" xfId="0" applyFont="1" applyFill="1" applyBorder="1" applyAlignment="1">
      <alignment horizontal="right"/>
    </xf>
    <xf numFmtId="14" fontId="43" fillId="34" borderId="12" xfId="0" applyNumberFormat="1" applyFont="1" applyFill="1" applyBorder="1" applyAlignment="1">
      <alignment/>
    </xf>
    <xf numFmtId="0" fontId="43" fillId="34" borderId="12" xfId="0" applyFont="1" applyFill="1" applyBorder="1" applyAlignment="1">
      <alignment wrapText="1"/>
    </xf>
    <xf numFmtId="14" fontId="3" fillId="34" borderId="12" xfId="58" applyNumberFormat="1" applyFont="1" applyFill="1" applyBorder="1" applyAlignment="1">
      <alignment vertical="center" wrapText="1"/>
      <protection/>
    </xf>
    <xf numFmtId="0" fontId="43" fillId="34" borderId="13" xfId="0" applyFont="1" applyFill="1" applyBorder="1" applyAlignment="1">
      <alignment/>
    </xf>
    <xf numFmtId="180" fontId="43" fillId="7" borderId="14" xfId="0" applyNumberFormat="1" applyFont="1" applyFill="1" applyBorder="1" applyAlignment="1">
      <alignment/>
    </xf>
    <xf numFmtId="180" fontId="43" fillId="7" borderId="12" xfId="0" applyNumberFormat="1" applyFont="1" applyFill="1" applyBorder="1" applyAlignment="1">
      <alignment/>
    </xf>
    <xf numFmtId="0" fontId="43" fillId="7" borderId="12" xfId="0" applyFont="1" applyFill="1" applyBorder="1" applyAlignment="1">
      <alignment/>
    </xf>
    <xf numFmtId="0" fontId="43" fillId="34" borderId="12" xfId="0" applyFont="1" applyFill="1" applyBorder="1" applyAlignment="1">
      <alignment vertical="center" wrapText="1"/>
    </xf>
    <xf numFmtId="0" fontId="35" fillId="34" borderId="12" xfId="53" applyFill="1" applyBorder="1" applyAlignment="1" applyProtection="1">
      <alignment/>
      <protection/>
    </xf>
    <xf numFmtId="0" fontId="43" fillId="34" borderId="15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5" fillId="18" borderId="16" xfId="0" applyFont="1" applyFill="1" applyBorder="1" applyAlignment="1">
      <alignment horizontal="center" vertical="center"/>
    </xf>
    <xf numFmtId="0" fontId="45" fillId="18" borderId="17" xfId="0" applyFont="1" applyFill="1" applyBorder="1" applyAlignment="1">
      <alignment horizontal="center" vertical="center"/>
    </xf>
    <xf numFmtId="171" fontId="45" fillId="18" borderId="16" xfId="42" applyFont="1" applyFill="1" applyBorder="1" applyAlignment="1">
      <alignment horizontal="center" vertical="center"/>
    </xf>
    <xf numFmtId="171" fontId="45" fillId="18" borderId="18" xfId="42" applyFont="1" applyFill="1" applyBorder="1" applyAlignment="1">
      <alignment horizontal="center" vertical="center"/>
    </xf>
    <xf numFmtId="0" fontId="45" fillId="18" borderId="19" xfId="0" applyFont="1" applyFill="1" applyBorder="1" applyAlignment="1">
      <alignment horizontal="center" vertical="center"/>
    </xf>
    <xf numFmtId="0" fontId="45" fillId="18" borderId="2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akurgd@gmail.com" TargetMode="External" /><Relationship Id="rId2" Type="http://schemas.openxmlformats.org/officeDocument/2006/relationships/hyperlink" Target="mailto:ramkumarsth9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58" zoomScaleNormal="58" zoomScalePageLayoutView="0" workbookViewId="0" topLeftCell="A1">
      <selection activeCell="F6" sqref="F6"/>
    </sheetView>
  </sheetViews>
  <sheetFormatPr defaultColWidth="8.7109375" defaultRowHeight="15"/>
  <cols>
    <col min="1" max="1" width="30.57421875" style="3" customWidth="1"/>
    <col min="2" max="2" width="28.140625" style="3" customWidth="1"/>
    <col min="3" max="3" width="7.421875" style="1" customWidth="1"/>
    <col min="4" max="4" width="52.00390625" style="1" bestFit="1" customWidth="1"/>
    <col min="5" max="5" width="18.00390625" style="2" customWidth="1"/>
    <col min="6" max="6" width="30.00390625" style="1" customWidth="1"/>
    <col min="7" max="7" width="27.8515625" style="1" customWidth="1"/>
    <col min="8" max="8" width="21.7109375" style="1" customWidth="1"/>
    <col min="9" max="9" width="25.28125" style="1" customWidth="1"/>
    <col min="10" max="10" width="39.140625" style="1" customWidth="1"/>
    <col min="11" max="11" width="37.140625" style="1" customWidth="1"/>
    <col min="12" max="12" width="19.00390625" style="1" customWidth="1"/>
    <col min="13" max="16384" width="8.7109375" style="1" customWidth="1"/>
  </cols>
  <sheetData>
    <row r="1" spans="1:11" s="6" customFormat="1" ht="31.5" customHeight="1" thickBot="1">
      <c r="A1" s="34" t="s">
        <v>72</v>
      </c>
      <c r="B1" s="35"/>
      <c r="C1" s="32" t="s">
        <v>73</v>
      </c>
      <c r="D1" s="33"/>
      <c r="E1" s="33"/>
      <c r="F1" s="33"/>
      <c r="G1" s="33"/>
      <c r="H1" s="33"/>
      <c r="I1" s="33"/>
      <c r="J1" s="33"/>
      <c r="K1" s="36" t="s">
        <v>74</v>
      </c>
    </row>
    <row r="2" spans="1:11" ht="24.75" customHeight="1" thickBot="1">
      <c r="A2" s="9" t="s">
        <v>75</v>
      </c>
      <c r="B2" s="9" t="s">
        <v>31</v>
      </c>
      <c r="C2" s="7" t="s">
        <v>0</v>
      </c>
      <c r="D2" s="7" t="s">
        <v>8</v>
      </c>
      <c r="E2" s="8" t="s">
        <v>24</v>
      </c>
      <c r="F2" s="8" t="s">
        <v>29</v>
      </c>
      <c r="G2" s="8" t="s">
        <v>30</v>
      </c>
      <c r="H2" s="8" t="s">
        <v>31</v>
      </c>
      <c r="I2" s="8" t="s">
        <v>32</v>
      </c>
      <c r="J2" s="10" t="s">
        <v>33</v>
      </c>
      <c r="K2" s="37"/>
    </row>
    <row r="3" spans="1:12" ht="24.75" customHeight="1">
      <c r="A3" s="11">
        <v>4000</v>
      </c>
      <c r="B3" s="12">
        <v>44949</v>
      </c>
      <c r="C3" s="15">
        <v>1</v>
      </c>
      <c r="D3" s="16" t="s">
        <v>2</v>
      </c>
      <c r="E3" s="17">
        <v>2000</v>
      </c>
      <c r="F3" s="18" t="s">
        <v>38</v>
      </c>
      <c r="G3" s="18" t="s">
        <v>39</v>
      </c>
      <c r="H3" s="19">
        <v>44941</v>
      </c>
      <c r="I3" s="18">
        <v>9849823539</v>
      </c>
      <c r="J3" s="18"/>
      <c r="K3" s="25">
        <f>A47-E47</f>
        <v>4500</v>
      </c>
      <c r="L3" s="1" t="s">
        <v>76</v>
      </c>
    </row>
    <row r="4" spans="1:12" ht="24.75" customHeight="1">
      <c r="A4" s="11">
        <v>10000</v>
      </c>
      <c r="B4" s="13" t="s">
        <v>50</v>
      </c>
      <c r="C4" s="15">
        <v>2</v>
      </c>
      <c r="D4" s="16" t="s">
        <v>21</v>
      </c>
      <c r="E4" s="17">
        <v>1000</v>
      </c>
      <c r="F4" s="18" t="s">
        <v>38</v>
      </c>
      <c r="G4" s="18" t="s">
        <v>39</v>
      </c>
      <c r="H4" s="19">
        <v>44941</v>
      </c>
      <c r="I4" s="18">
        <v>9849823539</v>
      </c>
      <c r="J4" s="18"/>
      <c r="K4" s="26">
        <f>K3/100</f>
        <v>45</v>
      </c>
      <c r="L4" s="1" t="s">
        <v>51</v>
      </c>
    </row>
    <row r="5" spans="1:11" ht="24.75" customHeight="1">
      <c r="A5" s="11">
        <v>7600</v>
      </c>
      <c r="B5" s="12">
        <v>45048</v>
      </c>
      <c r="C5" s="15">
        <v>3</v>
      </c>
      <c r="D5" s="16" t="s">
        <v>5</v>
      </c>
      <c r="E5" s="17">
        <v>1000</v>
      </c>
      <c r="F5" s="18" t="s">
        <v>38</v>
      </c>
      <c r="G5" s="18" t="s">
        <v>39</v>
      </c>
      <c r="H5" s="19">
        <v>45005</v>
      </c>
      <c r="I5" s="18">
        <v>9849823539</v>
      </c>
      <c r="J5" s="18"/>
      <c r="K5" s="27"/>
    </row>
    <row r="6" spans="1:11" ht="30.75" customHeight="1">
      <c r="A6" s="11">
        <v>3900</v>
      </c>
      <c r="B6" s="12">
        <v>45140</v>
      </c>
      <c r="C6" s="15">
        <v>4</v>
      </c>
      <c r="D6" s="16" t="s">
        <v>124</v>
      </c>
      <c r="E6" s="17">
        <v>2000</v>
      </c>
      <c r="F6" s="18" t="s">
        <v>38</v>
      </c>
      <c r="G6" s="18" t="s">
        <v>39</v>
      </c>
      <c r="H6" s="19">
        <v>45071</v>
      </c>
      <c r="I6" s="18">
        <v>9849823539</v>
      </c>
      <c r="J6" s="18"/>
      <c r="K6" s="27"/>
    </row>
    <row r="7" spans="1:11" ht="24.75" customHeight="1">
      <c r="A7" s="14">
        <v>15000</v>
      </c>
      <c r="B7" s="13" t="s">
        <v>54</v>
      </c>
      <c r="C7" s="15">
        <v>5</v>
      </c>
      <c r="D7" s="16" t="s">
        <v>28</v>
      </c>
      <c r="E7" s="17">
        <v>500</v>
      </c>
      <c r="F7" s="18" t="s">
        <v>38</v>
      </c>
      <c r="G7" s="18" t="s">
        <v>39</v>
      </c>
      <c r="H7" s="19">
        <v>44956</v>
      </c>
      <c r="I7" s="18">
        <v>9849823539</v>
      </c>
      <c r="J7" s="18"/>
      <c r="K7" s="27"/>
    </row>
    <row r="8" spans="1:11" ht="24.75" customHeight="1">
      <c r="A8" s="14">
        <f>(117*100)+(83*100)</f>
        <v>20000</v>
      </c>
      <c r="B8" s="14">
        <v>45202</v>
      </c>
      <c r="C8" s="15">
        <v>6</v>
      </c>
      <c r="D8" s="16" t="s">
        <v>11</v>
      </c>
      <c r="E8" s="17">
        <v>2000</v>
      </c>
      <c r="F8" s="18" t="s">
        <v>38</v>
      </c>
      <c r="G8" s="18" t="s">
        <v>39</v>
      </c>
      <c r="H8" s="19">
        <v>44959</v>
      </c>
      <c r="I8" s="18">
        <v>9849823539</v>
      </c>
      <c r="J8" s="18"/>
      <c r="K8" s="27"/>
    </row>
    <row r="9" spans="1:11" ht="24.75" customHeight="1">
      <c r="A9" s="14"/>
      <c r="B9" s="14"/>
      <c r="C9" s="15">
        <v>7</v>
      </c>
      <c r="D9" s="16" t="s">
        <v>7</v>
      </c>
      <c r="E9" s="20">
        <v>1500</v>
      </c>
      <c r="F9" s="18" t="s">
        <v>55</v>
      </c>
      <c r="G9" s="18" t="s">
        <v>56</v>
      </c>
      <c r="H9" s="21">
        <v>44978</v>
      </c>
      <c r="I9" s="18">
        <v>9857060529</v>
      </c>
      <c r="J9" s="18"/>
      <c r="K9" s="27"/>
    </row>
    <row r="10" spans="1:11" ht="24.75" customHeight="1">
      <c r="A10" s="14"/>
      <c r="B10" s="14"/>
      <c r="C10" s="15">
        <v>8</v>
      </c>
      <c r="D10" s="16" t="s">
        <v>4</v>
      </c>
      <c r="E10" s="17">
        <f>2000+3400</f>
        <v>5400</v>
      </c>
      <c r="F10" s="18" t="s">
        <v>38</v>
      </c>
      <c r="G10" s="18" t="s">
        <v>39</v>
      </c>
      <c r="H10" s="19">
        <v>44956</v>
      </c>
      <c r="I10" s="18">
        <v>9849823539</v>
      </c>
      <c r="J10" s="18" t="s">
        <v>63</v>
      </c>
      <c r="K10" s="27"/>
    </row>
    <row r="11" spans="1:11" ht="24.75" customHeight="1">
      <c r="A11" s="14"/>
      <c r="B11" s="14"/>
      <c r="C11" s="15">
        <v>9</v>
      </c>
      <c r="D11" s="16" t="s">
        <v>71</v>
      </c>
      <c r="E11" s="17">
        <v>1000</v>
      </c>
      <c r="F11" s="18" t="s">
        <v>38</v>
      </c>
      <c r="G11" s="18" t="s">
        <v>39</v>
      </c>
      <c r="H11" s="19">
        <v>44941</v>
      </c>
      <c r="I11" s="18">
        <v>9849823539</v>
      </c>
      <c r="J11" s="18"/>
      <c r="K11" s="27"/>
    </row>
    <row r="12" spans="1:11" ht="24.75" customHeight="1">
      <c r="A12" s="14"/>
      <c r="B12" s="14"/>
      <c r="C12" s="15">
        <v>10</v>
      </c>
      <c r="D12" s="16" t="s">
        <v>10</v>
      </c>
      <c r="E12" s="17"/>
      <c r="F12" s="18"/>
      <c r="G12" s="18"/>
      <c r="H12" s="18"/>
      <c r="I12" s="18"/>
      <c r="J12" s="18"/>
      <c r="K12" s="27"/>
    </row>
    <row r="13" spans="1:11" ht="24.75" customHeight="1">
      <c r="A13" s="14"/>
      <c r="B13" s="14"/>
      <c r="C13" s="15">
        <v>11</v>
      </c>
      <c r="D13" s="16" t="s">
        <v>119</v>
      </c>
      <c r="E13" s="17">
        <v>1000</v>
      </c>
      <c r="F13" s="18" t="s">
        <v>120</v>
      </c>
      <c r="G13" s="18"/>
      <c r="H13" s="18" t="s">
        <v>121</v>
      </c>
      <c r="I13" s="18">
        <v>9844032995</v>
      </c>
      <c r="J13" s="18" t="s">
        <v>122</v>
      </c>
      <c r="K13" s="27" t="s">
        <v>123</v>
      </c>
    </row>
    <row r="14" spans="1:11" ht="24.75" customHeight="1">
      <c r="A14" s="14"/>
      <c r="B14" s="14"/>
      <c r="C14" s="15">
        <v>12</v>
      </c>
      <c r="D14" s="16" t="s">
        <v>26</v>
      </c>
      <c r="E14" s="17">
        <v>1000</v>
      </c>
      <c r="F14" s="18" t="s">
        <v>97</v>
      </c>
      <c r="G14" s="18"/>
      <c r="H14" s="18" t="s">
        <v>98</v>
      </c>
      <c r="I14" s="18"/>
      <c r="J14" s="18" t="s">
        <v>99</v>
      </c>
      <c r="K14" s="27"/>
    </row>
    <row r="15" spans="1:11" ht="24.75" customHeight="1">
      <c r="A15" s="14"/>
      <c r="B15" s="14"/>
      <c r="C15" s="15">
        <v>13</v>
      </c>
      <c r="D15" s="16" t="s">
        <v>6</v>
      </c>
      <c r="E15" s="17">
        <f>2000+3000</f>
        <v>5000</v>
      </c>
      <c r="F15" s="18" t="s">
        <v>38</v>
      </c>
      <c r="G15" s="18" t="s">
        <v>39</v>
      </c>
      <c r="H15" s="19" t="s">
        <v>62</v>
      </c>
      <c r="I15" s="18">
        <v>9849823539</v>
      </c>
      <c r="J15" s="18" t="s">
        <v>63</v>
      </c>
      <c r="K15" s="27"/>
    </row>
    <row r="16" spans="1:11" ht="24.75" customHeight="1">
      <c r="A16" s="14"/>
      <c r="B16" s="14"/>
      <c r="C16" s="15">
        <v>14</v>
      </c>
      <c r="D16" s="16" t="s">
        <v>100</v>
      </c>
      <c r="E16" s="17">
        <v>1000</v>
      </c>
      <c r="F16" s="18" t="s">
        <v>97</v>
      </c>
      <c r="G16" s="18"/>
      <c r="H16" s="18"/>
      <c r="I16" s="18"/>
      <c r="J16" s="18" t="s">
        <v>99</v>
      </c>
      <c r="K16" s="27"/>
    </row>
    <row r="17" spans="1:11" ht="24.75" customHeight="1">
      <c r="A17" s="14"/>
      <c r="B17" s="14"/>
      <c r="C17" s="15">
        <v>15</v>
      </c>
      <c r="D17" s="16" t="s">
        <v>14</v>
      </c>
      <c r="E17" s="17">
        <v>1000</v>
      </c>
      <c r="F17" s="18" t="s">
        <v>80</v>
      </c>
      <c r="G17" s="18"/>
      <c r="H17" s="21">
        <v>65721</v>
      </c>
      <c r="I17" s="18"/>
      <c r="J17" s="18"/>
      <c r="K17" s="27"/>
    </row>
    <row r="18" spans="1:11" ht="24.75" customHeight="1">
      <c r="A18" s="14"/>
      <c r="B18" s="14"/>
      <c r="C18" s="15">
        <v>16</v>
      </c>
      <c r="D18" s="16" t="s">
        <v>111</v>
      </c>
      <c r="E18" s="17">
        <v>500</v>
      </c>
      <c r="F18" s="18" t="s">
        <v>112</v>
      </c>
      <c r="G18" s="18" t="s">
        <v>68</v>
      </c>
      <c r="H18" s="20" t="s">
        <v>113</v>
      </c>
      <c r="I18" s="18">
        <v>9846056330</v>
      </c>
      <c r="J18" s="29" t="s">
        <v>115</v>
      </c>
      <c r="K18" s="27" t="s">
        <v>114</v>
      </c>
    </row>
    <row r="19" spans="1:11" ht="24.75" customHeight="1">
      <c r="A19" s="14"/>
      <c r="B19" s="14"/>
      <c r="C19" s="15">
        <v>17</v>
      </c>
      <c r="D19" s="16" t="s">
        <v>117</v>
      </c>
      <c r="E19" s="17">
        <v>1000</v>
      </c>
      <c r="F19" s="18" t="s">
        <v>118</v>
      </c>
      <c r="G19" s="18"/>
      <c r="H19" s="19">
        <v>45060</v>
      </c>
      <c r="I19" s="18"/>
      <c r="J19" s="18"/>
      <c r="K19" s="27"/>
    </row>
    <row r="20" spans="1:11" ht="24.75" customHeight="1">
      <c r="A20" s="14"/>
      <c r="B20" s="14"/>
      <c r="C20" s="15">
        <v>18</v>
      </c>
      <c r="D20" s="16" t="s">
        <v>23</v>
      </c>
      <c r="E20" s="17"/>
      <c r="F20" s="18"/>
      <c r="G20" s="18"/>
      <c r="H20" s="18"/>
      <c r="I20" s="18"/>
      <c r="J20" s="18"/>
      <c r="K20" s="27"/>
    </row>
    <row r="21" spans="1:11" ht="24.75" customHeight="1">
      <c r="A21" s="14"/>
      <c r="B21" s="14"/>
      <c r="C21" s="15">
        <v>19</v>
      </c>
      <c r="D21" s="16" t="s">
        <v>12</v>
      </c>
      <c r="E21" s="17">
        <v>1000</v>
      </c>
      <c r="F21" s="18" t="s">
        <v>57</v>
      </c>
      <c r="G21" s="18" t="s">
        <v>57</v>
      </c>
      <c r="H21" s="18" t="s">
        <v>58</v>
      </c>
      <c r="I21" s="18"/>
      <c r="J21" s="18"/>
      <c r="K21" s="27"/>
    </row>
    <row r="22" spans="1:11" ht="24.75" customHeight="1">
      <c r="A22" s="14"/>
      <c r="B22" s="14"/>
      <c r="C22" s="15">
        <v>20</v>
      </c>
      <c r="D22" s="16" t="s">
        <v>3</v>
      </c>
      <c r="E22" s="17">
        <v>1000</v>
      </c>
      <c r="F22" s="18" t="s">
        <v>38</v>
      </c>
      <c r="G22" s="18" t="s">
        <v>39</v>
      </c>
      <c r="H22" s="18" t="s">
        <v>79</v>
      </c>
      <c r="I22" s="18">
        <v>9849823539</v>
      </c>
      <c r="J22" s="18"/>
      <c r="K22" s="27"/>
    </row>
    <row r="23" spans="1:11" ht="24.75" customHeight="1">
      <c r="A23" s="14"/>
      <c r="B23" s="14"/>
      <c r="C23" s="15">
        <v>21</v>
      </c>
      <c r="D23" s="16" t="s">
        <v>108</v>
      </c>
      <c r="E23" s="17">
        <v>100</v>
      </c>
      <c r="F23" s="18" t="s">
        <v>68</v>
      </c>
      <c r="G23" s="18" t="s">
        <v>68</v>
      </c>
      <c r="H23" s="18" t="s">
        <v>109</v>
      </c>
      <c r="I23" s="18">
        <v>9851032809</v>
      </c>
      <c r="J23" s="29" t="s">
        <v>110</v>
      </c>
      <c r="K23" s="27"/>
    </row>
    <row r="24" spans="1:11" ht="37.5" customHeight="1">
      <c r="A24" s="14"/>
      <c r="B24" s="14"/>
      <c r="C24" s="15">
        <v>22</v>
      </c>
      <c r="D24" s="16" t="s">
        <v>9</v>
      </c>
      <c r="E24" s="17">
        <f>2000+1000</f>
        <v>3000</v>
      </c>
      <c r="F24" s="18" t="s">
        <v>34</v>
      </c>
      <c r="G24" s="18" t="s">
        <v>34</v>
      </c>
      <c r="H24" s="21">
        <v>44953</v>
      </c>
      <c r="I24" s="18"/>
      <c r="J24" s="22" t="s">
        <v>65</v>
      </c>
      <c r="K24" s="27"/>
    </row>
    <row r="25" spans="1:11" ht="24.75" customHeight="1">
      <c r="A25" s="14"/>
      <c r="B25" s="14"/>
      <c r="C25" s="15">
        <v>23</v>
      </c>
      <c r="D25" s="23" t="s">
        <v>13</v>
      </c>
      <c r="E25" s="17">
        <v>2000</v>
      </c>
      <c r="F25" s="18" t="s">
        <v>35</v>
      </c>
      <c r="G25" s="18" t="s">
        <v>35</v>
      </c>
      <c r="H25" s="19">
        <v>44951</v>
      </c>
      <c r="I25" s="18"/>
      <c r="J25" s="18"/>
      <c r="K25" s="27"/>
    </row>
    <row r="26" spans="1:11" ht="24.75" customHeight="1">
      <c r="A26" s="14"/>
      <c r="B26" s="14"/>
      <c r="C26" s="15">
        <v>24</v>
      </c>
      <c r="D26" s="23" t="s">
        <v>22</v>
      </c>
      <c r="E26" s="17">
        <v>1000</v>
      </c>
      <c r="F26" s="18" t="s">
        <v>38</v>
      </c>
      <c r="G26" s="18" t="s">
        <v>39</v>
      </c>
      <c r="H26" s="19">
        <v>44954</v>
      </c>
      <c r="I26" s="18">
        <v>9849823539</v>
      </c>
      <c r="J26" s="18"/>
      <c r="K26" s="27"/>
    </row>
    <row r="27" spans="1:11" ht="24.75" customHeight="1">
      <c r="A27" s="14"/>
      <c r="B27" s="14"/>
      <c r="C27" s="15">
        <v>25</v>
      </c>
      <c r="D27" s="23" t="s">
        <v>96</v>
      </c>
      <c r="E27" s="17">
        <v>1000</v>
      </c>
      <c r="F27" s="18" t="s">
        <v>38</v>
      </c>
      <c r="G27" s="18" t="s">
        <v>39</v>
      </c>
      <c r="H27" s="19">
        <v>45021</v>
      </c>
      <c r="I27" s="18">
        <v>9849823539</v>
      </c>
      <c r="J27" s="18"/>
      <c r="K27" s="27"/>
    </row>
    <row r="28" spans="1:11" ht="30.75" customHeight="1">
      <c r="A28" s="14"/>
      <c r="B28" s="14"/>
      <c r="C28" s="15">
        <v>26</v>
      </c>
      <c r="D28" s="23" t="s">
        <v>93</v>
      </c>
      <c r="E28" s="17">
        <v>1000</v>
      </c>
      <c r="F28" s="18" t="s">
        <v>94</v>
      </c>
      <c r="G28" s="18" t="s">
        <v>68</v>
      </c>
      <c r="H28" s="19">
        <v>45021</v>
      </c>
      <c r="I28" s="18">
        <v>9848310202</v>
      </c>
      <c r="J28" s="28" t="s">
        <v>95</v>
      </c>
      <c r="K28" s="27"/>
    </row>
    <row r="29" spans="1:11" ht="24.75" customHeight="1">
      <c r="A29" s="14"/>
      <c r="B29" s="14"/>
      <c r="C29" s="15">
        <v>27</v>
      </c>
      <c r="D29" s="23" t="s">
        <v>27</v>
      </c>
      <c r="E29" s="17">
        <v>200</v>
      </c>
      <c r="F29" s="18" t="s">
        <v>38</v>
      </c>
      <c r="G29" s="18" t="s">
        <v>39</v>
      </c>
      <c r="H29" s="19">
        <v>44954</v>
      </c>
      <c r="I29" s="18">
        <v>9849823539</v>
      </c>
      <c r="J29" s="18"/>
      <c r="K29" s="27"/>
    </row>
    <row r="30" spans="1:11" ht="24.75" customHeight="1">
      <c r="A30" s="14"/>
      <c r="B30" s="14"/>
      <c r="C30" s="15">
        <v>28</v>
      </c>
      <c r="D30" s="23" t="s">
        <v>77</v>
      </c>
      <c r="E30" s="17">
        <v>300</v>
      </c>
      <c r="F30" s="18" t="s">
        <v>78</v>
      </c>
      <c r="G30" s="18" t="s">
        <v>78</v>
      </c>
      <c r="H30" s="19">
        <v>45001</v>
      </c>
      <c r="I30" s="18"/>
      <c r="J30" s="18"/>
      <c r="K30" s="27"/>
    </row>
    <row r="31" spans="1:11" ht="24.75" customHeight="1">
      <c r="A31" s="14"/>
      <c r="B31" s="14"/>
      <c r="C31" s="15">
        <v>29</v>
      </c>
      <c r="D31" s="18" t="s">
        <v>15</v>
      </c>
      <c r="E31" s="20">
        <v>500</v>
      </c>
      <c r="F31" s="18" t="s">
        <v>38</v>
      </c>
      <c r="G31" s="18" t="s">
        <v>39</v>
      </c>
      <c r="H31" s="19">
        <v>44956</v>
      </c>
      <c r="I31" s="18">
        <v>9849823539</v>
      </c>
      <c r="J31" s="18"/>
      <c r="K31" s="27"/>
    </row>
    <row r="32" spans="1:11" ht="24.75" customHeight="1">
      <c r="A32" s="14"/>
      <c r="B32" s="14"/>
      <c r="C32" s="15">
        <v>30</v>
      </c>
      <c r="D32" s="18" t="s">
        <v>81</v>
      </c>
      <c r="E32" s="20">
        <v>500</v>
      </c>
      <c r="F32" s="18" t="s">
        <v>80</v>
      </c>
      <c r="G32" s="18"/>
      <c r="H32" s="21">
        <v>65721</v>
      </c>
      <c r="I32" s="18"/>
      <c r="J32" s="18"/>
      <c r="K32" s="27"/>
    </row>
    <row r="33" spans="1:11" ht="24.75" customHeight="1">
      <c r="A33" s="14"/>
      <c r="B33" s="14"/>
      <c r="C33" s="15">
        <v>31</v>
      </c>
      <c r="D33" s="18" t="s">
        <v>16</v>
      </c>
      <c r="E33" s="20">
        <v>3000</v>
      </c>
      <c r="F33" s="18" t="s">
        <v>46</v>
      </c>
      <c r="G33" s="18" t="s">
        <v>47</v>
      </c>
      <c r="H33" s="18"/>
      <c r="I33" s="18"/>
      <c r="J33" s="18"/>
      <c r="K33" s="27"/>
    </row>
    <row r="34" spans="1:11" ht="24.75" customHeight="1">
      <c r="A34" s="14"/>
      <c r="B34" s="14"/>
      <c r="C34" s="15">
        <v>32</v>
      </c>
      <c r="D34" s="18" t="s">
        <v>17</v>
      </c>
      <c r="E34" s="20">
        <v>1500</v>
      </c>
      <c r="F34" s="18" t="s">
        <v>55</v>
      </c>
      <c r="G34" s="18" t="s">
        <v>56</v>
      </c>
      <c r="H34" s="21">
        <v>44978</v>
      </c>
      <c r="I34" s="18">
        <v>9857060529</v>
      </c>
      <c r="J34" s="18"/>
      <c r="K34" s="27"/>
    </row>
    <row r="35" spans="1:11" ht="24.75" customHeight="1">
      <c r="A35" s="14"/>
      <c r="B35" s="14"/>
      <c r="C35" s="15">
        <v>33</v>
      </c>
      <c r="D35" s="18" t="s">
        <v>18</v>
      </c>
      <c r="E35" s="20">
        <v>500</v>
      </c>
      <c r="F35" s="18" t="s">
        <v>38</v>
      </c>
      <c r="G35" s="18" t="s">
        <v>39</v>
      </c>
      <c r="H35" s="19">
        <v>44956</v>
      </c>
      <c r="I35" s="18">
        <v>9849823539</v>
      </c>
      <c r="J35" s="18"/>
      <c r="K35" s="27"/>
    </row>
    <row r="36" spans="1:11" ht="24.75" customHeight="1">
      <c r="A36" s="14"/>
      <c r="B36" s="14"/>
      <c r="C36" s="15">
        <v>34</v>
      </c>
      <c r="D36" s="18" t="s">
        <v>19</v>
      </c>
      <c r="E36" s="20">
        <v>1500</v>
      </c>
      <c r="F36" s="18" t="s">
        <v>55</v>
      </c>
      <c r="G36" s="18" t="s">
        <v>56</v>
      </c>
      <c r="H36" s="21">
        <v>44978</v>
      </c>
      <c r="I36" s="18">
        <v>9857060529</v>
      </c>
      <c r="J36" s="18"/>
      <c r="K36" s="27"/>
    </row>
    <row r="37" spans="1:11" ht="24.75" customHeight="1">
      <c r="A37" s="14"/>
      <c r="B37" s="14"/>
      <c r="C37" s="15">
        <v>35</v>
      </c>
      <c r="D37" s="18" t="s">
        <v>20</v>
      </c>
      <c r="E37" s="20">
        <v>1000</v>
      </c>
      <c r="F37" s="18" t="s">
        <v>53</v>
      </c>
      <c r="G37" s="18" t="s">
        <v>53</v>
      </c>
      <c r="H37" s="18"/>
      <c r="I37" s="18"/>
      <c r="J37" s="18"/>
      <c r="K37" s="27"/>
    </row>
    <row r="38" spans="1:11" ht="24.75" customHeight="1">
      <c r="A38" s="14"/>
      <c r="B38" s="14"/>
      <c r="C38" s="15">
        <v>36</v>
      </c>
      <c r="D38" s="18" t="s">
        <v>106</v>
      </c>
      <c r="E38" s="20">
        <v>500</v>
      </c>
      <c r="F38" s="18" t="s">
        <v>107</v>
      </c>
      <c r="G38" s="18"/>
      <c r="H38" s="19">
        <v>45002</v>
      </c>
      <c r="I38" s="18">
        <v>9844654409</v>
      </c>
      <c r="J38" s="18"/>
      <c r="K38" s="27"/>
    </row>
    <row r="39" spans="1:11" ht="24.75" customHeight="1">
      <c r="A39" s="14"/>
      <c r="B39" s="14"/>
      <c r="C39" s="15">
        <v>37</v>
      </c>
      <c r="D39" s="18" t="s">
        <v>105</v>
      </c>
      <c r="E39" s="20">
        <v>1000</v>
      </c>
      <c r="F39" s="18" t="s">
        <v>36</v>
      </c>
      <c r="G39" s="18" t="s">
        <v>36</v>
      </c>
      <c r="H39" s="19">
        <v>44951</v>
      </c>
      <c r="I39" s="18"/>
      <c r="J39" s="18"/>
      <c r="K39" s="27"/>
    </row>
    <row r="40" spans="1:11" ht="24.75" customHeight="1">
      <c r="A40" s="14"/>
      <c r="B40" s="14"/>
      <c r="C40" s="15">
        <v>38</v>
      </c>
      <c r="D40" s="18" t="s">
        <v>70</v>
      </c>
      <c r="E40" s="20">
        <v>500</v>
      </c>
      <c r="F40" s="18" t="s">
        <v>38</v>
      </c>
      <c r="G40" s="18" t="s">
        <v>39</v>
      </c>
      <c r="H40" s="19">
        <v>45000</v>
      </c>
      <c r="I40" s="18">
        <v>9849823539</v>
      </c>
      <c r="J40" s="18"/>
      <c r="K40" s="27"/>
    </row>
    <row r="41" spans="1:11" ht="32.25" customHeight="1">
      <c r="A41" s="14"/>
      <c r="B41" s="14"/>
      <c r="C41" s="15">
        <v>39</v>
      </c>
      <c r="D41" s="18" t="s">
        <v>25</v>
      </c>
      <c r="E41" s="20">
        <f>1000+1000</f>
        <v>2000</v>
      </c>
      <c r="F41" s="18" t="s">
        <v>37</v>
      </c>
      <c r="G41" s="18" t="s">
        <v>37</v>
      </c>
      <c r="H41" s="19">
        <v>44951</v>
      </c>
      <c r="I41" s="18"/>
      <c r="J41" s="22" t="s">
        <v>64</v>
      </c>
      <c r="K41" s="27"/>
    </row>
    <row r="42" spans="1:11" ht="24.75" customHeight="1">
      <c r="A42" s="14"/>
      <c r="B42" s="14"/>
      <c r="C42" s="15">
        <v>40</v>
      </c>
      <c r="D42" s="18" t="s">
        <v>40</v>
      </c>
      <c r="E42" s="20">
        <v>500</v>
      </c>
      <c r="F42" s="18" t="s">
        <v>41</v>
      </c>
      <c r="G42" s="18" t="s">
        <v>42</v>
      </c>
      <c r="H42" s="19">
        <v>44974</v>
      </c>
      <c r="I42" s="18"/>
      <c r="J42" s="18"/>
      <c r="K42" s="27"/>
    </row>
    <row r="43" spans="1:11" ht="24.75" customHeight="1">
      <c r="A43" s="14"/>
      <c r="B43" s="14"/>
      <c r="C43" s="15">
        <v>41</v>
      </c>
      <c r="D43" s="18" t="s">
        <v>43</v>
      </c>
      <c r="E43" s="20">
        <v>3000</v>
      </c>
      <c r="F43" s="18" t="s">
        <v>44</v>
      </c>
      <c r="G43" s="18" t="s">
        <v>45</v>
      </c>
      <c r="H43" s="19"/>
      <c r="I43" s="18"/>
      <c r="J43" s="18"/>
      <c r="K43" s="27"/>
    </row>
    <row r="44" spans="1:11" ht="24.75" customHeight="1">
      <c r="A44" s="14"/>
      <c r="B44" s="14"/>
      <c r="C44" s="15">
        <v>42</v>
      </c>
      <c r="D44" s="18" t="s">
        <v>48</v>
      </c>
      <c r="E44" s="20">
        <f>300+200</f>
        <v>500</v>
      </c>
      <c r="F44" s="18" t="s">
        <v>49</v>
      </c>
      <c r="G44" s="18" t="s">
        <v>49</v>
      </c>
      <c r="H44" s="19"/>
      <c r="I44" s="18"/>
      <c r="J44" s="18"/>
      <c r="K44" s="27"/>
    </row>
    <row r="45" spans="1:11" ht="24.75" customHeight="1">
      <c r="A45" s="14"/>
      <c r="B45" s="14"/>
      <c r="C45" s="15">
        <v>43</v>
      </c>
      <c r="D45" s="24" t="s">
        <v>59</v>
      </c>
      <c r="E45" s="20">
        <f>800+200</f>
        <v>1000</v>
      </c>
      <c r="F45" s="18" t="s">
        <v>60</v>
      </c>
      <c r="G45" s="18" t="s">
        <v>61</v>
      </c>
      <c r="H45" s="19" t="s">
        <v>58</v>
      </c>
      <c r="I45" s="18">
        <v>9851036048</v>
      </c>
      <c r="J45" s="18"/>
      <c r="K45" s="27"/>
    </row>
    <row r="46" spans="1:11" ht="24.75" customHeight="1">
      <c r="A46" s="14"/>
      <c r="B46" s="14"/>
      <c r="C46" s="15">
        <v>44</v>
      </c>
      <c r="D46" s="24" t="s">
        <v>66</v>
      </c>
      <c r="E46" s="20">
        <v>1000</v>
      </c>
      <c r="F46" s="18" t="s">
        <v>69</v>
      </c>
      <c r="G46" s="18" t="s">
        <v>68</v>
      </c>
      <c r="H46" s="19">
        <v>45263</v>
      </c>
      <c r="I46" s="18">
        <v>9857062563</v>
      </c>
      <c r="J46" s="18" t="s">
        <v>67</v>
      </c>
      <c r="K46" s="27"/>
    </row>
    <row r="47" spans="1:11" ht="24.75" customHeight="1">
      <c r="A47" s="11">
        <f>SUM(A3:A46)</f>
        <v>60500</v>
      </c>
      <c r="B47" s="14"/>
      <c r="C47" s="30" t="s">
        <v>1</v>
      </c>
      <c r="D47" s="31"/>
      <c r="E47" s="20">
        <f>SUM(E3:E46)</f>
        <v>56000</v>
      </c>
      <c r="F47" s="18"/>
      <c r="G47" s="18"/>
      <c r="H47" s="18"/>
      <c r="I47" s="18"/>
      <c r="J47" s="18"/>
      <c r="K47" s="27"/>
    </row>
    <row r="48" spans="1:6" ht="24.75" customHeight="1">
      <c r="A48" s="4">
        <f>A47/100</f>
        <v>605</v>
      </c>
      <c r="B48" s="3" t="s">
        <v>51</v>
      </c>
      <c r="E48" s="2">
        <f>E47/100</f>
        <v>560</v>
      </c>
      <c r="F48" s="1" t="s">
        <v>51</v>
      </c>
    </row>
    <row r="49" spans="5:6" ht="24.75" customHeight="1">
      <c r="E49" s="5">
        <f>A48-E48</f>
        <v>45</v>
      </c>
      <c r="F49" s="1" t="s">
        <v>52</v>
      </c>
    </row>
    <row r="50" ht="24.75" customHeight="1"/>
    <row r="51" ht="24.75" customHeight="1">
      <c r="D51" s="1" t="s">
        <v>82</v>
      </c>
    </row>
    <row r="52" spans="3:6" ht="24.75" customHeight="1">
      <c r="C52" s="1">
        <v>1</v>
      </c>
      <c r="D52" s="1" t="s">
        <v>83</v>
      </c>
      <c r="E52" s="2">
        <v>58</v>
      </c>
      <c r="F52" s="1" t="s">
        <v>84</v>
      </c>
    </row>
    <row r="53" spans="3:6" ht="15.75">
      <c r="C53" s="1">
        <v>2</v>
      </c>
      <c r="D53" s="1" t="s">
        <v>85</v>
      </c>
      <c r="E53" s="2">
        <v>100</v>
      </c>
      <c r="F53" s="1" t="s">
        <v>84</v>
      </c>
    </row>
    <row r="54" spans="3:6" ht="15.75">
      <c r="C54" s="1">
        <v>3</v>
      </c>
      <c r="D54" s="1" t="s">
        <v>86</v>
      </c>
      <c r="E54" s="2">
        <v>50</v>
      </c>
      <c r="F54" s="1" t="s">
        <v>84</v>
      </c>
    </row>
    <row r="55" spans="3:5" ht="15.75">
      <c r="C55" s="1">
        <v>4</v>
      </c>
      <c r="D55" s="1" t="s">
        <v>87</v>
      </c>
      <c r="E55" s="2">
        <v>8</v>
      </c>
    </row>
    <row r="56" spans="3:5" ht="15.75">
      <c r="C56" s="1">
        <v>5</v>
      </c>
      <c r="D56" s="1" t="s">
        <v>88</v>
      </c>
      <c r="E56" s="2">
        <v>2</v>
      </c>
    </row>
    <row r="57" spans="3:5" ht="15.75">
      <c r="C57" s="1">
        <v>6</v>
      </c>
      <c r="D57" s="1" t="s">
        <v>87</v>
      </c>
      <c r="E57" s="2">
        <v>1</v>
      </c>
    </row>
    <row r="58" spans="3:5" ht="15.75">
      <c r="C58" s="1">
        <v>7</v>
      </c>
      <c r="D58" s="1" t="s">
        <v>89</v>
      </c>
      <c r="E58" s="2">
        <v>2</v>
      </c>
    </row>
    <row r="59" spans="3:5" ht="15.75">
      <c r="C59" s="1">
        <v>8</v>
      </c>
      <c r="D59" s="1" t="s">
        <v>90</v>
      </c>
      <c r="E59" s="2">
        <v>2</v>
      </c>
    </row>
    <row r="60" spans="3:6" ht="15.75">
      <c r="C60" s="1">
        <v>9</v>
      </c>
      <c r="D60" s="1" t="s">
        <v>91</v>
      </c>
      <c r="E60" s="2">
        <v>2</v>
      </c>
      <c r="F60" s="1" t="s">
        <v>92</v>
      </c>
    </row>
    <row r="61" spans="3:5" ht="15.75">
      <c r="C61" s="1">
        <v>10</v>
      </c>
      <c r="D61" s="1" t="s">
        <v>101</v>
      </c>
      <c r="E61" s="2">
        <v>1</v>
      </c>
    </row>
    <row r="62" spans="3:5" ht="15.75">
      <c r="C62" s="1">
        <v>11</v>
      </c>
      <c r="D62" s="1" t="s">
        <v>102</v>
      </c>
      <c r="E62" s="2">
        <v>1</v>
      </c>
    </row>
    <row r="63" spans="3:5" ht="15.75">
      <c r="C63" s="1">
        <v>12</v>
      </c>
      <c r="D63" s="1" t="s">
        <v>103</v>
      </c>
      <c r="E63" s="2">
        <v>1</v>
      </c>
    </row>
    <row r="64" spans="3:5" ht="15.75">
      <c r="C64" s="1">
        <v>13</v>
      </c>
      <c r="D64" s="1" t="s">
        <v>104</v>
      </c>
      <c r="E64" s="2">
        <v>5</v>
      </c>
    </row>
    <row r="65" spans="3:5" ht="15.75">
      <c r="C65" s="1">
        <v>14</v>
      </c>
      <c r="D65" s="1" t="s">
        <v>87</v>
      </c>
      <c r="E65" s="2">
        <v>1</v>
      </c>
    </row>
    <row r="66" spans="3:5" ht="15.75">
      <c r="C66" s="1">
        <v>15</v>
      </c>
      <c r="D66" s="1" t="s">
        <v>116</v>
      </c>
      <c r="E66" s="2">
        <v>100</v>
      </c>
    </row>
    <row r="67" spans="3:5" ht="15.75">
      <c r="C67" s="1">
        <v>16</v>
      </c>
      <c r="D67" s="1" t="s">
        <v>125</v>
      </c>
      <c r="E67" s="2">
        <v>16</v>
      </c>
    </row>
  </sheetData>
  <sheetProtection/>
  <mergeCells count="4">
    <mergeCell ref="C47:D47"/>
    <mergeCell ref="C1:J1"/>
    <mergeCell ref="A1:B1"/>
    <mergeCell ref="K1:K2"/>
  </mergeCells>
  <hyperlinks>
    <hyperlink ref="J23" r:id="rId1" display="thakurgd@gmail.com"/>
    <hyperlink ref="J18" r:id="rId2" display="ramkumarsth9@hotmail.com"/>
  </hyperlinks>
  <printOptions/>
  <pageMargins left="0.2" right="0.2" top="0.5" bottom="0.25" header="0.3" footer="0.3"/>
  <pageSetup fitToHeight="1" fitToWidth="1" horizontalDpi="300" verticalDpi="300" orientation="portrait" paperSize="9" scale="6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Parshu Ram Dahal</cp:lastModifiedBy>
  <cp:lastPrinted>2023-01-04T10:19:02Z</cp:lastPrinted>
  <dcterms:created xsi:type="dcterms:W3CDTF">2011-02-22T10:51:41Z</dcterms:created>
  <dcterms:modified xsi:type="dcterms:W3CDTF">2023-10-11T05:16:02Z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